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3976" windowHeight="9612"/>
  </bookViews>
  <sheets>
    <sheet name="DADAY NAFİ VE ÜMİT ÇERİ M.Y.O." sheetId="10" r:id="rId1"/>
  </sheets>
  <definedNames>
    <definedName name="_xlnm.Print_Titles" localSheetId="0">'DADAY NAFİ VE ÜMİT ÇERİ M.Y.O.'!$1:$4</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N27" i="10"/>
  <c r="O27" s="1"/>
  <c r="E27"/>
  <c r="F27" s="1"/>
  <c r="N26"/>
  <c r="O26" s="1"/>
  <c r="E26"/>
  <c r="F26" s="1"/>
  <c r="N25"/>
  <c r="O25" s="1"/>
  <c r="E25"/>
  <c r="F25" s="1"/>
  <c r="N24"/>
  <c r="O24" s="1"/>
  <c r="E24"/>
  <c r="F24" s="1"/>
  <c r="N23"/>
  <c r="O23" s="1"/>
  <c r="E23"/>
  <c r="F23" s="1"/>
  <c r="N22" l="1"/>
  <c r="O22" s="1"/>
  <c r="E22"/>
  <c r="F22" s="1"/>
  <c r="N21"/>
  <c r="O21" s="1"/>
  <c r="E21"/>
  <c r="F21" s="1"/>
  <c r="N20"/>
  <c r="O20" s="1"/>
  <c r="E20"/>
  <c r="F20" s="1"/>
  <c r="N19"/>
  <c r="O19" s="1"/>
  <c r="E19"/>
  <c r="F19" s="1"/>
  <c r="N18"/>
  <c r="O18" s="1"/>
  <c r="E18"/>
  <c r="F18" s="1"/>
  <c r="N17"/>
  <c r="O17" s="1"/>
  <c r="E17"/>
  <c r="F17" s="1"/>
  <c r="N16"/>
  <c r="O16" s="1"/>
  <c r="E16"/>
  <c r="F16" s="1"/>
  <c r="E14" l="1"/>
  <c r="N15" l="1"/>
  <c r="E15"/>
  <c r="O13"/>
  <c r="E13"/>
  <c r="F13" s="1"/>
  <c r="N7" l="1"/>
  <c r="O7" s="1"/>
  <c r="F7" l="1"/>
  <c r="N10" l="1"/>
  <c r="O10" s="1"/>
  <c r="E10"/>
  <c r="F10" s="1"/>
  <c r="N12"/>
  <c r="O12" s="1"/>
  <c r="E12"/>
  <c r="F12" s="1"/>
  <c r="N11"/>
  <c r="O11" s="1"/>
  <c r="E11"/>
  <c r="F11" s="1"/>
  <c r="N9"/>
  <c r="O9" s="1"/>
  <c r="E9"/>
  <c r="F9" s="1"/>
</calcChain>
</file>

<file path=xl/sharedStrings.xml><?xml version="1.0" encoding="utf-8"?>
<sst xmlns="http://schemas.openxmlformats.org/spreadsheetml/2006/main" count="164" uniqueCount="103">
  <si>
    <t>YÜKSEK</t>
  </si>
  <si>
    <t>ORTA</t>
  </si>
  <si>
    <t>OLASILIK</t>
  </si>
  <si>
    <t>ETKİ</t>
  </si>
  <si>
    <t>SONUÇ</t>
  </si>
  <si>
    <t>Katlanılabilir Risk</t>
  </si>
  <si>
    <t>ETKİNLİK</t>
  </si>
  <si>
    <t>RİSK SEVİYESİ</t>
  </si>
  <si>
    <t>RİSK</t>
  </si>
  <si>
    <t>TARİH</t>
  </si>
  <si>
    <t>MEVCUT DURUM</t>
  </si>
  <si>
    <t xml:space="preserve">ÖNCELİK DURUMU
(Yüksek, Orta, Düşük) </t>
  </si>
  <si>
    <t>ÖNLEM FAALİYETİ</t>
  </si>
  <si>
    <t>RİSK TANIMI</t>
  </si>
  <si>
    <t>TEHDİT TANIMI</t>
  </si>
  <si>
    <t>DOKÜMAN NO:</t>
  </si>
  <si>
    <t xml:space="preserve">YAYIN TAR: </t>
  </si>
  <si>
    <t>REV NO:</t>
  </si>
  <si>
    <t xml:space="preserve">REV TAR: </t>
  </si>
  <si>
    <t>HAZIRLAYAN</t>
  </si>
  <si>
    <t>ONAYLAYAN</t>
  </si>
  <si>
    <t xml:space="preserve"> RİSK ANALİZİ</t>
  </si>
  <si>
    <t>Enerji tasarrufu konusunda gerekli bilinçlenmenin sağlanması</t>
  </si>
  <si>
    <t>Ergonomik riskler</t>
  </si>
  <si>
    <t>Kastamonu Üniversitesi Kalite Koordinatörlüğü</t>
  </si>
  <si>
    <t>Dava edilme riski.
Fiziksel ya da
Sözel şiddet riski</t>
  </si>
  <si>
    <t xml:space="preserve">Rektörlükle ve diğer kurumlarla yapılan yazışmalarda aksamalar, gecikmeler yüzünden işleyişte aksamalar yaşanması </t>
  </si>
  <si>
    <t>İdari personelin yıllık izin zamanlarının riskleri en aza indirecek şekilde planlanmalıdır. İdari personele birden fazla işte eğitim verilerek alternatif oluşturulmalıdır.</t>
  </si>
  <si>
    <t>İdari personelin yıllık izin zamanlarının riskleri en aza indirecek şekilde planlanmaktadır.
İdari personele birden fazla işte eğitim verilerek alternatif oluşturulmaktadır.</t>
  </si>
  <si>
    <t>Rektörlükle ve diğer kurumlarla yapılan yazışmalarda aksamalar, gecikmeler yüzünden işleyişte aksamalar yaşanması riski</t>
  </si>
  <si>
    <t>Personelin izin, sağlık raporu ve mazeret gibi nedenlerle işe gelememesi nedeniyle işin yürütülmesine engel olabilecek durumlar olabilir, iş ve işlemlerde aksama yaşanabilir.</t>
  </si>
  <si>
    <t>Enerji israfı riski</t>
  </si>
  <si>
    <t>Yangın Riski</t>
  </si>
  <si>
    <t>Yangın sonucu oluşabilecek yaralanmalar veya maddi hasar riski</t>
  </si>
  <si>
    <t>Bina içi giriş-çıkış merdivenlerinden kayıp düşme riski</t>
  </si>
  <si>
    <t xml:space="preserve">Merdivenler kaydırmaz bant ile kaplanmalı.
</t>
  </si>
  <si>
    <t xml:space="preserve">Merdivenler kaydırmaz bant ile kaplanmıştır.
</t>
  </si>
  <si>
    <t xml:space="preserve">İşyerindeki eşyaların düzensiz yerleşimine bağlı, çarpma, sıkışma, düşme ve yaralanma riski
Uzun süre ayakta kalma nedeniyle meydana gelen kas iskelet sistemi hastalıkları
Uzun süre bilgisayar kullanımına bağlı oluşan ergonomik rahatsızlıklar
Personelin yaptıkları işe bağlı olarak oluşan kas-iskelet sistemi hastalıkları
Islak kaygan zemine bağlı çarpma kayma düşme durumu
</t>
  </si>
  <si>
    <t>ÜBYS aracılığıyla gönderilen resmi yazıların ilgili personel tarafından takip edilmediği için iş ve işlemlerde aksama yaşanabilir.</t>
  </si>
  <si>
    <t xml:space="preserve">Yüksekokul akademik ve idari
personelinin ÜBYS sisteminin kullanımı
açısından bilgilendirilmeli, sık sık süreli
evrakların kontrolü yapılmalıdır.
</t>
  </si>
  <si>
    <t xml:space="preserve">Yüksekokul  akademik ve idari
personeli ÜBYS sisteminin kullanımının önemi konusunda bilgilendirilmiştir.
Yüksekokul Sekreteri ve idari personel tarafından sık sık süreli evrakların kontrolü yapılmaktadır.
</t>
  </si>
  <si>
    <t>Personel, öğrenciler ile yaşanan iletişim sorunlarına bağlı; Dava edilme riski.
Fiziksel şiddet riski
(Saldırı. Darp vs.)
Sözel şiddet riski (Hakaret, tehdit. İftira vs.)</t>
  </si>
  <si>
    <t xml:space="preserve">Personele iletişim, stres yönetimi ve öfke kontrolü eğitimlerin yapılması (Hizmetiçi Eğitimler kapsamında).
</t>
  </si>
  <si>
    <t>Elektrik tesisatının rutin kontrolleri yapılmalıdır.
Hafta sonları prizler fişten çekilmelidir.
Her akşam çay ocağı prizi fişten çekilmelidir.
Uzun süre kullanılmayacak her türlü cihaz kapalı bırakılmalıdır.</t>
  </si>
  <si>
    <t>Elektrik tesisatının kontrolleri Yapı İşleri Teknik Daire Başkanlığı tarafından talep doğrultusunda yapılmaktadır.
Hafta sonları prizler fişten çekilmektedir.
Her akşam çay ocağı prizi fişten çekilmektedir.
Uzun süre kullanılmayacak her türlü cihaz kapalı bırakılmaktadır. Mesai sonrası güvenlik personeli binayı dolaşmaktadır.</t>
  </si>
  <si>
    <t>Merdivende kayıp düşme riski</t>
  </si>
  <si>
    <t>Enerjinin (Elektrik ve  suyun) verimsiz kullanımı.</t>
  </si>
  <si>
    <t xml:space="preserve">Personele iletişim, stres yönetimi ve öfke kontrolü ile mesleki bilgi ve becerilerini arttırıcı eğitim yapılmalı. Personele gereğinde psikolojik destek sağlanmalıdır.
Sosyal organizasyonlar düzenlenmeli 24 saat güvenlik elemanı bulundurmalı genel kullanım alanları güvenlik kamerası ile izlenmelidir. Sürekli olarak 
</t>
  </si>
  <si>
    <t>Yapılan  toplantılarında (akademik ve idari personelle) enerji tasarrufu konusunda bilgilendirme yapılmaktadır. Panoya gerekli duyurular asılmaktadır.</t>
  </si>
  <si>
    <t>Karayolu ile bağlantı yolunda trafik kazası riski</t>
  </si>
  <si>
    <t>Yüksekokulun önünden Daday-Azdavay yolu geçmesi ve kod farkı sebebiyle trafik kazası yaşanma durumu</t>
  </si>
  <si>
    <t>Karayolu Bölge Müdürlüğüne resmi yazı gönderilmesi</t>
  </si>
  <si>
    <t>Karayolu Bölge Müdürlüğüne resmi yazı ile bildirim yapılmıştır.</t>
  </si>
  <si>
    <t xml:space="preserve">Çalışma ortamı, işleyiş sürecini aksatmayacak şekilde ve ergonomik olarak düzenlenmeli.
Malzeme istiflemede yüksekten düştüğünde çalışana zarar verecek ağırlıkta veya zarar verme özelliğindeki malzemelerin konulmaması, bu malzemelerin alt raflarda muhafaza edilmelidir.
Çalışanlarca kullanılan oturma koltuk, tabure vb. arızalı araç gerecin kullanımdan çekilmesi ve bakım tamiri için ilgili bölüme gönderilmesi, Islak zemin olduğunda kuruyana kadar 'DİKKAT ISLAK ZEMİN’ uyarı yazısı kullanılmalıdır.
</t>
  </si>
  <si>
    <t>Çevresel Risk</t>
  </si>
  <si>
    <t>Yüksekokulun istinat duvarının üzerine tel örgü çekilmesi durumu</t>
  </si>
  <si>
    <t>DÜŞÜK</t>
  </si>
  <si>
    <t>İstinat duvarının üzerine  tel örgü yapılması için Rektörlük Yapı İşleri ve Teknik Daire Başkanlığına resmi yazı gönderilmesi veya ödenek talep edilmesi.</t>
  </si>
  <si>
    <t>Yüksekokul hafif eğimli arazide bulunması sebebiyle istinat duvarının yükseltilmesi gerekmektedir. Toplantılarda konu gündeme getirilmiştir.</t>
  </si>
  <si>
    <t>Çalışma ortamı, işleyiş sürecini aksatmayacak şekilde ve ergonomik olarak düzenlenmiştir.
Devrilip düştüğünde çalışana zarar verebilecek eşyaların sabitlenmesi Malzeme istiflemede yüksekten düştüğünde çalışana zarar verecek ağırlıkta veya zarar verme özelliğindeki malzemelerin konulmaması, bu malzemelerin alt raflarda muhafaza edilmesi sağlanacaktır.
Islak zemin olduğunda kuruyana kadar 'DİKKAT ISLAK ZEMİN’ uyarı yazısı kullanılması sağlanacaktır.</t>
  </si>
  <si>
    <t>Güvenlik Riski</t>
  </si>
  <si>
    <t>Güvenlik personelinin eksik olması sebebiyle hafta sonu güvenlik riski.</t>
  </si>
  <si>
    <t>1 (bir) güvenlik personelinin daha alınarak sürekli olarak okulda güvenlik bulunması için resmi yazı gönderilmesi.</t>
  </si>
  <si>
    <t>Güvenlik personeli talebine ilişkin Rektörlüke resmi yazı gönderilmiştir. Gece nöbetin boş kalması durumunda İlçe Emniyet Amirliği bilgilendirilmektedir.</t>
  </si>
  <si>
    <t>Uygun koşullarda saklanmayan
yiyeceklerden oluşan
mikroorganizmalar</t>
  </si>
  <si>
    <t xml:space="preserve">Mikroorganizmaların üremesi </t>
  </si>
  <si>
    <t xml:space="preserve">Yiyeceklerin uygun soğutmada tutulması ve
pişirme öncesi çıkarılması. yiyeceklerin tarih
kontrollerinin yapılması </t>
  </si>
  <si>
    <t>Yiyecekler uygun koşullarda saklanıyor</t>
  </si>
  <si>
    <t>Birim Sorumlusu
İşyeri Hekimi
İş Güvenliği Uzmanı
Üst Yönetim</t>
  </si>
  <si>
    <t>Pişirme anında dökülme ve
sıçramasından kaynaklı</t>
  </si>
  <si>
    <t xml:space="preserve">Yaralanma </t>
  </si>
  <si>
    <t>Uygun fırınların ve ocakların kullanılması</t>
  </si>
  <si>
    <t xml:space="preserve">Kazanların uygun pişiriciler
üzerinde tutulması </t>
  </si>
  <si>
    <t>Yiyeceklerin hazırlanması ve
doğranması sırasındaki riskler</t>
  </si>
  <si>
    <t>Yaralanma ve enfeksiyon</t>
  </si>
  <si>
    <t>Yiyecekler hijyen koşullarında 
hazırlanmalı .tezgah yükseklik ve genişliği
ergonomik olmalı ve uygun aydınlatma sağlanmalı</t>
  </si>
  <si>
    <t>Yiyecek hazırlanması
koşullarının düzeltilmesi</t>
  </si>
  <si>
    <t xml:space="preserve">Elektrik prizlerinin açık olması,
Prizlere birden fazla fişin
takılması, Kabloların yerlerde
dağınık bir şekilde olması,
ezilmesi . Davlumbazlarda split
yangın söndürücülerinin
olmaması
</t>
  </si>
  <si>
    <t>Açık prizlere sıvı sıçraması,
Aşırı yüklenmeye bağla elektrik
kaçakları,
Yerde bulunan kabloların
ezilmesi .yangında müdahale
eksikliği</t>
  </si>
  <si>
    <t xml:space="preserve">Kurum afet planının oluşturulması,
Uyarıcı belirteçler ve yönlendirmeler bulunmalı
Duman sızdırmazlığının sağlanması
Yangın alarm ve ihbar sistemi
Otomatik yangın söndürme
sistemi.Davlumbazlarada split olması.
</t>
  </si>
  <si>
    <t>Uyarıcı belirteçler ve yönlendirmeler bulunmaktadır.</t>
  </si>
  <si>
    <t>Elektrik prizleri kapalıdır.</t>
  </si>
  <si>
    <t>Islak ve kaygan zemin</t>
  </si>
  <si>
    <t>Çarpma, kayma, düşme</t>
  </si>
  <si>
    <t>Uyarıcı levhalar kullanılmalıdır
Temizilik süresince çalışma alanı kısıtlanmalıdır
Personel eğitimleri verilmelidir.ıslak zeminde
kaymayan ayakkabılar tercih edilmeli</t>
  </si>
  <si>
    <t>Temizlikler gün içinde
aralıklarla ve ihtiyaç
halinde yapılmaktadır</t>
  </si>
  <si>
    <t>Attan Düşmek</t>
  </si>
  <si>
    <t>Atların Sürekli Olarak Çalıştırılması ve Uygun Malzeme Kullanımı Yapılması Gerekmektedir.</t>
  </si>
  <si>
    <t>Atların Sürekli Çalıştırılmakta ve Uygun Malzemele Kullanılmaktadır.</t>
  </si>
  <si>
    <t>Öğr. Gör. Ayhan ŞANLI</t>
  </si>
  <si>
    <t>At Binerken Kolye, Yüzük vs Binişte Atın Malzemelerine Takılması</t>
  </si>
  <si>
    <t>Öğrencilerin, At binerken herhangi Bir takı takmadıklarını Kontrol edip, takan Olursa Uyarıp çıkarttırılması gerekmektedir.</t>
  </si>
  <si>
    <t>Öğrencilerin, At Binerken Herhangi Bir Takıp Takmadıklarını Kontrol edip, Takan Olursa Uyarıp Çıkarttırılmaktadır.</t>
  </si>
  <si>
    <t>Atın Isırması</t>
  </si>
  <si>
    <t>Öğr. Gör. Mustafa SOYDANER</t>
  </si>
  <si>
    <t>Atın Çifte Atması</t>
  </si>
  <si>
    <t>Öğrencilerin, Atların Çifte Atabilecek Noktalarda Bulunmamalarını Sürekli Olarak Hatırlatmak Gerekmektedir.</t>
  </si>
  <si>
    <t>Öğrencilerin, Atların Çifte Atabilecek Noktalarda Bulunmamalarını Sürekli Olarak Hatırlatılmaktadır.</t>
  </si>
  <si>
    <t>Malzeme nedenli oluşabilecek kazalar</t>
  </si>
  <si>
    <t>At ve Ahır Bakım malzemeleri ile oluşabilcek yaralanmalar</t>
  </si>
  <si>
    <t>Öğrencilere, At ve Ahır Bakım malzemelerinin doğru kullanımını sürekli hatırlatmak gerekir.</t>
  </si>
  <si>
    <t>Öğrencilere, At ve Ahır Bakım malzemelerinin doğru kullanımını sürekli hatırlatılmaktadır.</t>
  </si>
  <si>
    <t xml:space="preserve"> Daday Nafi ve Ümit Çeri M.Y.O.</t>
  </si>
</sst>
</file>

<file path=xl/styles.xml><?xml version="1.0" encoding="utf-8"?>
<styleSheet xmlns="http://schemas.openxmlformats.org/spreadsheetml/2006/main">
  <numFmts count="1">
    <numFmt numFmtId="164" formatCode="dd/mm/yyyy;@"/>
  </numFmts>
  <fonts count="10">
    <font>
      <sz val="11"/>
      <color theme="1"/>
      <name val="Calibri"/>
      <family val="2"/>
      <charset val="162"/>
      <scheme val="minor"/>
    </font>
    <font>
      <sz val="11"/>
      <color theme="1"/>
      <name val="Calibri"/>
      <family val="2"/>
      <scheme val="minor"/>
    </font>
    <font>
      <sz val="11"/>
      <color theme="1"/>
      <name val="Arial"/>
      <family val="2"/>
      <charset val="162"/>
    </font>
    <font>
      <sz val="10"/>
      <name val="Arial"/>
      <family val="2"/>
      <charset val="162"/>
    </font>
    <font>
      <sz val="10"/>
      <name val="Times New Roman"/>
      <family val="1"/>
      <charset val="162"/>
    </font>
    <font>
      <sz val="10"/>
      <color theme="1"/>
      <name val="Times New Roman"/>
      <family val="1"/>
      <charset val="162"/>
    </font>
    <font>
      <b/>
      <sz val="10"/>
      <color theme="1"/>
      <name val="Times New Roman"/>
      <family val="1"/>
      <charset val="162"/>
    </font>
    <font>
      <b/>
      <sz val="10"/>
      <name val="Times New Roman"/>
      <family val="1"/>
      <charset val="162"/>
    </font>
    <font>
      <sz val="10"/>
      <color rgb="FF000000"/>
      <name val="Times New Roman"/>
      <family val="1"/>
      <charset val="162"/>
    </font>
    <font>
      <sz val="10"/>
      <color theme="1"/>
      <name val="Arial"/>
      <family val="2"/>
      <charset val="16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51">
    <xf numFmtId="0" fontId="0" fillId="0" borderId="0" xfId="0"/>
    <xf numFmtId="0" fontId="2" fillId="0" borderId="0" xfId="0" applyFont="1"/>
    <xf numFmtId="0" fontId="2" fillId="0" borderId="0" xfId="0" applyFont="1" applyAlignment="1">
      <alignment vertical="center" wrapText="1"/>
    </xf>
    <xf numFmtId="0" fontId="3"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xf numFmtId="0" fontId="6" fillId="0" borderId="1"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6"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49" fontId="5" fillId="0" borderId="1" xfId="0" applyNumberFormat="1" applyFont="1" applyBorder="1" applyAlignment="1">
      <alignment horizontal="center" vertical="center" wrapText="1"/>
    </xf>
    <xf numFmtId="0" fontId="6" fillId="0" borderId="12" xfId="0" applyFont="1" applyBorder="1" applyAlignment="1">
      <alignment horizontal="center" vertical="center" textRotation="90" wrapText="1"/>
    </xf>
    <xf numFmtId="0" fontId="6" fillId="0" borderId="2" xfId="0" applyFont="1" applyBorder="1" applyAlignment="1">
      <alignment horizontal="center" vertical="center" textRotation="90" wrapText="1"/>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3" xfId="0" applyFont="1" applyFill="1" applyBorder="1" applyAlignment="1">
      <alignment horizontal="center" vertical="center"/>
    </xf>
    <xf numFmtId="0" fontId="6" fillId="0" borderId="13" xfId="0" applyFont="1" applyBorder="1" applyAlignment="1">
      <alignment horizontal="center" vertical="center" wrapText="1"/>
    </xf>
    <xf numFmtId="0" fontId="5" fillId="0" borderId="13" xfId="0" applyFont="1" applyBorder="1" applyAlignment="1">
      <alignmen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14" fontId="5" fillId="0" borderId="1" xfId="0" applyNumberFormat="1" applyFont="1" applyBorder="1" applyAlignment="1">
      <alignment horizontal="center"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0" fillId="0" borderId="0" xfId="0" applyAlignment="1">
      <alignment wrapText="1"/>
    </xf>
    <xf numFmtId="164" fontId="5" fillId="0" borderId="1" xfId="0" applyNumberFormat="1" applyFont="1" applyBorder="1" applyAlignment="1">
      <alignment horizontal="center" vertical="center" wrapText="1"/>
    </xf>
    <xf numFmtId="0" fontId="0" fillId="0" borderId="0" xfId="0" applyAlignment="1">
      <alignment horizontal="center" wrapText="1"/>
    </xf>
    <xf numFmtId="0" fontId="4" fillId="0" borderId="1" xfId="0" applyFont="1" applyBorder="1" applyAlignment="1">
      <alignment horizontal="left" vertical="center" wrapText="1"/>
    </xf>
    <xf numFmtId="0" fontId="9" fillId="0" borderId="1" xfId="0" applyFont="1" applyBorder="1" applyAlignment="1">
      <alignment horizontal="center"/>
    </xf>
    <xf numFmtId="0" fontId="9" fillId="0" borderId="10" xfId="0" applyFont="1" applyBorder="1" applyAlignment="1">
      <alignment horizontal="right" vertical="center"/>
    </xf>
    <xf numFmtId="0" fontId="9" fillId="0" borderId="11" xfId="0" applyFont="1" applyBorder="1" applyAlignment="1">
      <alignment horizontal="right" vertical="center"/>
    </xf>
    <xf numFmtId="0" fontId="9" fillId="0" borderId="12" xfId="0" applyFont="1" applyBorder="1" applyAlignment="1">
      <alignment horizontal="right" vertical="center"/>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164" fontId="4" fillId="0" borderId="1" xfId="0" applyNumberFormat="1"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66676</xdr:rowOff>
    </xdr:from>
    <xdr:to>
      <xdr:col>0</xdr:col>
      <xdr:colOff>885825</xdr:colOff>
      <xdr:row>3</xdr:row>
      <xdr:rowOff>171451</xdr:rowOff>
    </xdr:to>
    <xdr:pic>
      <xdr:nvPicPr>
        <xdr:cNvPr id="2" name="Resim 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71450" y="66676"/>
          <a:ext cx="714375" cy="704850"/>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9"/>
  <sheetViews>
    <sheetView tabSelected="1" zoomScaleNormal="100" zoomScaleSheetLayoutView="90" workbookViewId="0">
      <pane xSplit="1" ySplit="5" topLeftCell="E6" activePane="bottomRight" state="frozen"/>
      <selection pane="topRight" activeCell="B1" sqref="B1"/>
      <selection pane="bottomLeft" activeCell="A6" sqref="A6"/>
      <selection pane="bottomRight" activeCell="K6" sqref="K6"/>
    </sheetView>
  </sheetViews>
  <sheetFormatPr defaultColWidth="9.109375" defaultRowHeight="13.8"/>
  <cols>
    <col min="1" max="1" width="20.88671875" style="1" customWidth="1"/>
    <col min="2" max="2" width="40" style="1" customWidth="1"/>
    <col min="3" max="5" width="5.6640625" style="1" customWidth="1"/>
    <col min="6" max="6" width="8.88671875" style="1" customWidth="1"/>
    <col min="7" max="7" width="48.88671875" style="1" customWidth="1"/>
    <col min="8" max="8" width="10.6640625" style="1" customWidth="1"/>
    <col min="9" max="9" width="36.6640625" style="1" customWidth="1"/>
    <col min="10" max="10" width="11.88671875" style="1" customWidth="1"/>
    <col min="11" max="11" width="9.88671875" style="1" bestFit="1" customWidth="1"/>
    <col min="12" max="12" width="5.109375" style="1" customWidth="1"/>
    <col min="13" max="14" width="5.6640625" style="1" customWidth="1"/>
    <col min="15" max="15" width="8.109375" style="1" customWidth="1"/>
    <col min="16" max="16" width="10.88671875" style="1" customWidth="1"/>
    <col min="17" max="17" width="5.6640625" style="1" customWidth="1"/>
    <col min="18" max="16384" width="9.109375" style="1"/>
  </cols>
  <sheetData>
    <row r="1" spans="1:17" s="3" customFormat="1" ht="16.5" customHeight="1">
      <c r="A1" s="42"/>
      <c r="B1" s="43" t="s">
        <v>21</v>
      </c>
      <c r="C1" s="44"/>
      <c r="D1" s="44"/>
      <c r="E1" s="44"/>
      <c r="F1" s="44"/>
      <c r="G1" s="44"/>
      <c r="H1" s="44"/>
      <c r="I1" s="44"/>
      <c r="J1" s="44"/>
      <c r="K1" s="44"/>
      <c r="L1" s="44"/>
      <c r="M1" s="36" t="s">
        <v>15</v>
      </c>
      <c r="N1" s="36"/>
      <c r="O1" s="36"/>
      <c r="P1" s="36"/>
      <c r="Q1" s="36"/>
    </row>
    <row r="2" spans="1:17" s="3" customFormat="1" ht="15.75" customHeight="1">
      <c r="A2" s="42"/>
      <c r="B2" s="45"/>
      <c r="C2" s="46"/>
      <c r="D2" s="46"/>
      <c r="E2" s="46"/>
      <c r="F2" s="46"/>
      <c r="G2" s="46"/>
      <c r="H2" s="46"/>
      <c r="I2" s="46"/>
      <c r="J2" s="46"/>
      <c r="K2" s="46"/>
      <c r="L2" s="46"/>
      <c r="M2" s="36" t="s">
        <v>16</v>
      </c>
      <c r="N2" s="36"/>
      <c r="O2" s="36"/>
      <c r="P2" s="49">
        <v>44643</v>
      </c>
      <c r="Q2" s="49"/>
    </row>
    <row r="3" spans="1:17" s="3" customFormat="1" ht="15" customHeight="1">
      <c r="A3" s="42"/>
      <c r="B3" s="45"/>
      <c r="C3" s="46"/>
      <c r="D3" s="46"/>
      <c r="E3" s="46"/>
      <c r="F3" s="46"/>
      <c r="G3" s="46"/>
      <c r="H3" s="46"/>
      <c r="I3" s="46"/>
      <c r="J3" s="46"/>
      <c r="K3" s="46"/>
      <c r="L3" s="46"/>
      <c r="M3" s="36" t="s">
        <v>17</v>
      </c>
      <c r="N3" s="36"/>
      <c r="O3" s="36"/>
      <c r="P3" s="50"/>
      <c r="Q3" s="50"/>
    </row>
    <row r="4" spans="1:17" s="3" customFormat="1" ht="15.75" customHeight="1">
      <c r="A4" s="42"/>
      <c r="B4" s="47"/>
      <c r="C4" s="48"/>
      <c r="D4" s="48"/>
      <c r="E4" s="48"/>
      <c r="F4" s="48"/>
      <c r="G4" s="48"/>
      <c r="H4" s="48"/>
      <c r="I4" s="48"/>
      <c r="J4" s="48"/>
      <c r="K4" s="48"/>
      <c r="L4" s="48"/>
      <c r="M4" s="36" t="s">
        <v>18</v>
      </c>
      <c r="N4" s="36"/>
      <c r="O4" s="36"/>
      <c r="P4" s="50"/>
      <c r="Q4" s="50"/>
    </row>
    <row r="5" spans="1:17" s="2" customFormat="1" ht="50.25" customHeight="1">
      <c r="A5" s="14" t="s">
        <v>14</v>
      </c>
      <c r="B5" s="14" t="s">
        <v>13</v>
      </c>
      <c r="C5" s="21" t="s">
        <v>3</v>
      </c>
      <c r="D5" s="21" t="s">
        <v>2</v>
      </c>
      <c r="E5" s="21" t="s">
        <v>8</v>
      </c>
      <c r="F5" s="21" t="s">
        <v>7</v>
      </c>
      <c r="G5" s="14" t="s">
        <v>12</v>
      </c>
      <c r="H5" s="14" t="s">
        <v>11</v>
      </c>
      <c r="I5" s="21" t="s">
        <v>10</v>
      </c>
      <c r="J5" s="9"/>
      <c r="K5" s="7" t="s">
        <v>9</v>
      </c>
      <c r="L5" s="9" t="s">
        <v>3</v>
      </c>
      <c r="M5" s="9" t="s">
        <v>2</v>
      </c>
      <c r="N5" s="9" t="s">
        <v>8</v>
      </c>
      <c r="O5" s="9" t="s">
        <v>7</v>
      </c>
      <c r="P5" s="9" t="s">
        <v>4</v>
      </c>
      <c r="Q5" s="9" t="s">
        <v>6</v>
      </c>
    </row>
    <row r="6" spans="1:17" s="2" customFormat="1" ht="68.25" customHeight="1">
      <c r="A6" s="11" t="s">
        <v>49</v>
      </c>
      <c r="B6" s="11" t="s">
        <v>50</v>
      </c>
      <c r="C6" s="21">
        <v>2</v>
      </c>
      <c r="D6" s="21">
        <v>3</v>
      </c>
      <c r="E6" s="14">
        <v>6</v>
      </c>
      <c r="F6" s="21" t="s">
        <v>1</v>
      </c>
      <c r="G6" s="16" t="s">
        <v>51</v>
      </c>
      <c r="H6" s="14" t="s">
        <v>0</v>
      </c>
      <c r="I6" s="16" t="s">
        <v>52</v>
      </c>
      <c r="J6" s="20"/>
      <c r="K6" s="30"/>
      <c r="L6" s="9">
        <v>2</v>
      </c>
      <c r="M6" s="9">
        <v>3</v>
      </c>
      <c r="N6" s="9">
        <v>6</v>
      </c>
      <c r="O6" s="9" t="s">
        <v>1</v>
      </c>
      <c r="P6" s="10" t="s">
        <v>5</v>
      </c>
      <c r="Q6" s="9"/>
    </row>
    <row r="7" spans="1:17" s="2" customFormat="1" ht="176.25" customHeight="1">
      <c r="A7" s="4" t="s">
        <v>23</v>
      </c>
      <c r="B7" s="27" t="s">
        <v>37</v>
      </c>
      <c r="C7" s="5">
        <v>2</v>
      </c>
      <c r="D7" s="5">
        <v>2</v>
      </c>
      <c r="E7" s="6">
        <v>4</v>
      </c>
      <c r="F7" s="7" t="str">
        <f>LOOKUP(E7,{0,2,4,8,13,21},{"","ÇOK DÜŞÜK","DÜŞÜK","ORTA","YÜKSEK","ÇOK YÜKSEK"})</f>
        <v>DÜŞÜK</v>
      </c>
      <c r="G7" s="27" t="s">
        <v>53</v>
      </c>
      <c r="H7" s="7" t="s">
        <v>1</v>
      </c>
      <c r="I7" s="27" t="s">
        <v>59</v>
      </c>
      <c r="J7" s="20"/>
      <c r="K7" s="19"/>
      <c r="L7" s="5">
        <v>2</v>
      </c>
      <c r="M7" s="5">
        <v>1</v>
      </c>
      <c r="N7" s="6">
        <f t="shared" ref="N7" si="0">L7*M7</f>
        <v>2</v>
      </c>
      <c r="O7" s="7" t="str">
        <f>LOOKUP(N7,{0,2,4,8,13,21},{"","ÇOK DÜŞÜK","DÜŞÜK","ORTA","YÜKSEK","ÇOK YÜKSEK"})</f>
        <v>ÇOK DÜŞÜK</v>
      </c>
      <c r="P7" s="10" t="s">
        <v>5</v>
      </c>
      <c r="Q7" s="9"/>
    </row>
    <row r="8" spans="1:17" s="2" customFormat="1" ht="97.5" customHeight="1">
      <c r="A8" s="22" t="s">
        <v>54</v>
      </c>
      <c r="B8" s="31" t="s">
        <v>55</v>
      </c>
      <c r="C8" s="23">
        <v>2</v>
      </c>
      <c r="D8" s="23">
        <v>2</v>
      </c>
      <c r="E8" s="24">
        <v>4</v>
      </c>
      <c r="F8" s="25" t="s">
        <v>56</v>
      </c>
      <c r="G8" s="32" t="s">
        <v>57</v>
      </c>
      <c r="H8" s="25" t="s">
        <v>1</v>
      </c>
      <c r="I8" s="32" t="s">
        <v>58</v>
      </c>
      <c r="J8" s="20"/>
      <c r="K8" s="19"/>
      <c r="L8" s="5">
        <v>4</v>
      </c>
      <c r="M8" s="5">
        <v>1</v>
      </c>
      <c r="N8" s="6">
        <v>4</v>
      </c>
      <c r="O8" s="7" t="s">
        <v>56</v>
      </c>
      <c r="P8" s="10" t="s">
        <v>5</v>
      </c>
      <c r="Q8" s="9"/>
    </row>
    <row r="9" spans="1:17" ht="96" customHeight="1" thickBot="1">
      <c r="A9" s="22" t="s">
        <v>29</v>
      </c>
      <c r="B9" s="28" t="s">
        <v>38</v>
      </c>
      <c r="C9" s="23">
        <v>2</v>
      </c>
      <c r="D9" s="23">
        <v>2</v>
      </c>
      <c r="E9" s="24">
        <f t="shared" ref="E9:E14" si="1">C9*D9</f>
        <v>4</v>
      </c>
      <c r="F9" s="25" t="str">
        <f>LOOKUP(E9,{0,2,4,8,13,21},{"","ÇOK DÜŞÜK","DÜŞÜK","ORTA","YÜKSEK","ÇOK YÜKSEK"})</f>
        <v>DÜŞÜK</v>
      </c>
      <c r="G9" s="26" t="s">
        <v>39</v>
      </c>
      <c r="H9" s="25" t="s">
        <v>1</v>
      </c>
      <c r="I9" s="26" t="s">
        <v>40</v>
      </c>
      <c r="J9" s="9"/>
      <c r="K9" s="19"/>
      <c r="L9" s="5">
        <v>2</v>
      </c>
      <c r="M9" s="5">
        <v>1</v>
      </c>
      <c r="N9" s="6">
        <f t="shared" ref="N9:N12" si="2">L9*M9</f>
        <v>2</v>
      </c>
      <c r="O9" s="7" t="str">
        <f>LOOKUP(N9,{0,2,4,8,13,21},{"","ÇOK DÜŞÜK","DÜŞÜK","ORTA","YÜKSEK","ÇOK YÜKSEK"})</f>
        <v>ÇOK DÜŞÜK</v>
      </c>
      <c r="P9" s="10" t="s">
        <v>5</v>
      </c>
      <c r="Q9" s="8"/>
    </row>
    <row r="10" spans="1:17" ht="84.75" customHeight="1" thickBot="1">
      <c r="A10" s="4" t="s">
        <v>26</v>
      </c>
      <c r="B10" s="28" t="s">
        <v>30</v>
      </c>
      <c r="C10" s="5">
        <v>2</v>
      </c>
      <c r="D10" s="5">
        <v>2</v>
      </c>
      <c r="E10" s="6">
        <f>C10*D10</f>
        <v>4</v>
      </c>
      <c r="F10" s="7" t="str">
        <f>LOOKUP(E10,{0,2,4,8,13,21},{"","ÇOK DÜŞÜK","DÜŞÜK","ORTA","YÜKSEK","ÇOK YÜKSEK"})</f>
        <v>DÜŞÜK</v>
      </c>
      <c r="G10" s="17" t="s">
        <v>27</v>
      </c>
      <c r="H10" s="7" t="s">
        <v>1</v>
      </c>
      <c r="I10" s="17" t="s">
        <v>28</v>
      </c>
      <c r="J10" s="9"/>
      <c r="K10" s="19"/>
      <c r="L10" s="5">
        <v>2</v>
      </c>
      <c r="M10" s="5">
        <v>1</v>
      </c>
      <c r="N10" s="6">
        <f>L10*M10</f>
        <v>2</v>
      </c>
      <c r="O10" s="7" t="str">
        <f>LOOKUP(N10,{0,2,4,8,13,21},{"","ÇOK DÜŞÜK","DÜŞÜK","ORTA","YÜKSEK","ÇOK YÜKSEK"})</f>
        <v>ÇOK DÜŞÜK</v>
      </c>
      <c r="P10" s="10" t="s">
        <v>5</v>
      </c>
      <c r="Q10" s="8"/>
    </row>
    <row r="11" spans="1:17" ht="112.5" customHeight="1" thickBot="1">
      <c r="A11" s="4" t="s">
        <v>25</v>
      </c>
      <c r="B11" s="28" t="s">
        <v>41</v>
      </c>
      <c r="C11" s="5">
        <v>3</v>
      </c>
      <c r="D11" s="5">
        <v>2</v>
      </c>
      <c r="E11" s="6">
        <f t="shared" si="1"/>
        <v>6</v>
      </c>
      <c r="F11" s="7" t="str">
        <f>LOOKUP(E11,{0,2,4,8,13,21},{"","ÇOK DÜŞÜK","DÜŞÜK","ORTA","YÜKSEK","ÇOK YÜKSEK"})</f>
        <v>DÜŞÜK</v>
      </c>
      <c r="G11" s="17" t="s">
        <v>47</v>
      </c>
      <c r="H11" s="7" t="s">
        <v>1</v>
      </c>
      <c r="I11" s="15" t="s">
        <v>42</v>
      </c>
      <c r="J11" s="9"/>
      <c r="K11" s="19"/>
      <c r="L11" s="5">
        <v>2</v>
      </c>
      <c r="M11" s="5">
        <v>1</v>
      </c>
      <c r="N11" s="6">
        <f t="shared" si="2"/>
        <v>2</v>
      </c>
      <c r="O11" s="7" t="str">
        <f>LOOKUP(N11,{0,2,4,8,13,21},{"","ÇOK DÜŞÜK","DÜŞÜK","ORTA","YÜKSEK","ÇOK YÜKSEK"})</f>
        <v>ÇOK DÜŞÜK</v>
      </c>
      <c r="P11" s="10" t="s">
        <v>5</v>
      </c>
      <c r="Q11" s="8"/>
    </row>
    <row r="12" spans="1:17" ht="69" customHeight="1" thickBot="1">
      <c r="A12" s="4" t="s">
        <v>31</v>
      </c>
      <c r="B12" s="28" t="s">
        <v>46</v>
      </c>
      <c r="C12" s="5">
        <v>2</v>
      </c>
      <c r="D12" s="5">
        <v>2</v>
      </c>
      <c r="E12" s="6">
        <f t="shared" si="1"/>
        <v>4</v>
      </c>
      <c r="F12" s="7" t="str">
        <f>LOOKUP(E12,{0,2,4,8,13,21},{"","ÇOK DÜŞÜK","DÜŞÜK","ORTA","YÜKSEK","ÇOK YÜKSEK"})</f>
        <v>DÜŞÜK</v>
      </c>
      <c r="G12" s="17" t="s">
        <v>22</v>
      </c>
      <c r="H12" s="7" t="s">
        <v>1</v>
      </c>
      <c r="I12" s="15" t="s">
        <v>48</v>
      </c>
      <c r="J12" s="9"/>
      <c r="K12" s="19"/>
      <c r="L12" s="5">
        <v>2</v>
      </c>
      <c r="M12" s="5">
        <v>1</v>
      </c>
      <c r="N12" s="6">
        <f t="shared" si="2"/>
        <v>2</v>
      </c>
      <c r="O12" s="7" t="str">
        <f>LOOKUP(N12,{0,2,4,8,13,21},{"","ÇOK DÜŞÜK","DÜŞÜK","ORTA","YÜKSEK","ÇOK YÜKSEK"})</f>
        <v>ÇOK DÜŞÜK</v>
      </c>
      <c r="P12" s="10" t="s">
        <v>5</v>
      </c>
      <c r="Q12" s="8"/>
    </row>
    <row r="13" spans="1:17" ht="105" customHeight="1">
      <c r="A13" s="11" t="s">
        <v>32</v>
      </c>
      <c r="B13" s="29" t="s">
        <v>33</v>
      </c>
      <c r="C13" s="12">
        <v>4</v>
      </c>
      <c r="D13" s="12">
        <v>1</v>
      </c>
      <c r="E13" s="13">
        <f t="shared" si="1"/>
        <v>4</v>
      </c>
      <c r="F13" s="7" t="str">
        <f>LOOKUP(E13,{0,2,4,8,13,21},{"","ÇOK DÜŞÜK","DÜŞÜK","ORTA","YÜKSEK","ÇOK YÜKSEK"})</f>
        <v>DÜŞÜK</v>
      </c>
      <c r="G13" s="18" t="s">
        <v>43</v>
      </c>
      <c r="H13" s="14" t="s">
        <v>0</v>
      </c>
      <c r="I13" s="18" t="s">
        <v>44</v>
      </c>
      <c r="J13" s="9"/>
      <c r="K13" s="19"/>
      <c r="L13" s="12">
        <v>4</v>
      </c>
      <c r="M13" s="12">
        <v>1</v>
      </c>
      <c r="N13" s="13">
        <v>4</v>
      </c>
      <c r="O13" s="7" t="str">
        <f>LOOKUP(N13,{0,2,4,8,13,21},{"","ÇOK DÜŞÜK","DÜŞÜK","ORTA","YÜKSEK","ÇOK YÜKSEK"})</f>
        <v>DÜŞÜK</v>
      </c>
      <c r="P13" s="10" t="s">
        <v>5</v>
      </c>
      <c r="Q13" s="8"/>
    </row>
    <row r="14" spans="1:17" ht="66.75" customHeight="1">
      <c r="A14" s="11" t="s">
        <v>60</v>
      </c>
      <c r="B14" s="31" t="s">
        <v>61</v>
      </c>
      <c r="C14" s="12">
        <v>2</v>
      </c>
      <c r="D14" s="12">
        <v>3</v>
      </c>
      <c r="E14" s="13">
        <f t="shared" si="1"/>
        <v>6</v>
      </c>
      <c r="F14" s="7" t="s">
        <v>1</v>
      </c>
      <c r="G14" s="18" t="s">
        <v>62</v>
      </c>
      <c r="H14" s="14" t="s">
        <v>0</v>
      </c>
      <c r="I14" s="18" t="s">
        <v>63</v>
      </c>
      <c r="J14" s="9"/>
      <c r="K14" s="19"/>
      <c r="L14" s="12">
        <v>2</v>
      </c>
      <c r="M14" s="12">
        <v>3</v>
      </c>
      <c r="N14" s="13">
        <v>6</v>
      </c>
      <c r="O14" s="7" t="s">
        <v>1</v>
      </c>
      <c r="P14" s="10" t="s">
        <v>5</v>
      </c>
      <c r="Q14" s="8"/>
    </row>
    <row r="15" spans="1:17" ht="57.75" customHeight="1">
      <c r="A15" s="4" t="s">
        <v>45</v>
      </c>
      <c r="B15" s="4" t="s">
        <v>34</v>
      </c>
      <c r="C15" s="5">
        <v>2</v>
      </c>
      <c r="D15" s="5">
        <v>3</v>
      </c>
      <c r="E15" s="6">
        <f t="shared" ref="E15:E27" si="3">C15*D15</f>
        <v>6</v>
      </c>
      <c r="F15" s="7" t="s">
        <v>1</v>
      </c>
      <c r="G15" s="18" t="s">
        <v>35</v>
      </c>
      <c r="H15" s="14" t="s">
        <v>0</v>
      </c>
      <c r="I15" s="18" t="s">
        <v>36</v>
      </c>
      <c r="J15" s="9"/>
      <c r="K15" s="19"/>
      <c r="L15" s="5">
        <v>2</v>
      </c>
      <c r="M15" s="5">
        <v>3</v>
      </c>
      <c r="N15" s="6">
        <f t="shared" ref="N15:N27" si="4">L15*M15</f>
        <v>6</v>
      </c>
      <c r="O15" s="7" t="s">
        <v>1</v>
      </c>
      <c r="P15" s="10" t="s">
        <v>5</v>
      </c>
      <c r="Q15" s="8"/>
    </row>
    <row r="16" spans="1:17" ht="85.5" customHeight="1">
      <c r="A16" s="4" t="s">
        <v>64</v>
      </c>
      <c r="B16" s="4" t="s">
        <v>65</v>
      </c>
      <c r="C16" s="5">
        <v>2</v>
      </c>
      <c r="D16" s="5">
        <v>2</v>
      </c>
      <c r="E16" s="6">
        <f t="shared" si="3"/>
        <v>4</v>
      </c>
      <c r="F16" s="7" t="str">
        <f>LOOKUP(E16,{0,2,4,8,13,21},{"","ÇOK DÜŞÜK","DÜŞÜK","ORTA","YÜKSEK","ÇOK YÜKSEK"})</f>
        <v>DÜŞÜK</v>
      </c>
      <c r="G16" s="33" t="s">
        <v>66</v>
      </c>
      <c r="H16" s="7" t="s">
        <v>1</v>
      </c>
      <c r="I16" s="4" t="s">
        <v>67</v>
      </c>
      <c r="J16" s="4" t="s">
        <v>68</v>
      </c>
      <c r="K16" s="34"/>
      <c r="L16" s="5">
        <v>2</v>
      </c>
      <c r="M16" s="5">
        <v>1</v>
      </c>
      <c r="N16" s="6">
        <f t="shared" si="4"/>
        <v>2</v>
      </c>
      <c r="O16" s="7" t="str">
        <f>LOOKUP(N16,{0,2,4,8,13,21},{"","ÇOK DÜŞÜK","DÜŞÜK","ORTA","YÜKSEK","ÇOK YÜKSEK"})</f>
        <v>ÇOK DÜŞÜK</v>
      </c>
      <c r="P16" s="10" t="s">
        <v>5</v>
      </c>
      <c r="Q16" s="8"/>
    </row>
    <row r="17" spans="1:17" ht="56.25" customHeight="1">
      <c r="A17" s="4" t="s">
        <v>69</v>
      </c>
      <c r="B17" s="4" t="s">
        <v>70</v>
      </c>
      <c r="C17" s="5">
        <v>3</v>
      </c>
      <c r="D17" s="5">
        <v>2</v>
      </c>
      <c r="E17" s="6">
        <f t="shared" si="3"/>
        <v>6</v>
      </c>
      <c r="F17" s="7" t="str">
        <f>LOOKUP(E17,{0,2,4,8,13,21},{"","ÇOK DÜŞÜK","DÜŞÜK","ORTA","YÜKSEK","ÇOK YÜKSEK"})</f>
        <v>DÜŞÜK</v>
      </c>
      <c r="G17" s="35" t="s">
        <v>71</v>
      </c>
      <c r="H17" s="7" t="s">
        <v>1</v>
      </c>
      <c r="I17" s="4" t="s">
        <v>72</v>
      </c>
      <c r="J17" s="4"/>
      <c r="K17" s="34"/>
      <c r="L17" s="5">
        <v>2</v>
      </c>
      <c r="M17" s="5">
        <v>1</v>
      </c>
      <c r="N17" s="6">
        <f t="shared" si="4"/>
        <v>2</v>
      </c>
      <c r="O17" s="7" t="str">
        <f>LOOKUP(N17,{0,2,4,8,13,21},{"","ÇOK DÜŞÜK","DÜŞÜK","ORTA","YÜKSEK","ÇOK YÜKSEK"})</f>
        <v>ÇOK DÜŞÜK</v>
      </c>
      <c r="P17" s="10" t="s">
        <v>5</v>
      </c>
      <c r="Q17" s="8"/>
    </row>
    <row r="18" spans="1:17" ht="83.25" customHeight="1">
      <c r="A18" s="4" t="s">
        <v>73</v>
      </c>
      <c r="B18" s="4" t="s">
        <v>74</v>
      </c>
      <c r="C18" s="5">
        <v>2</v>
      </c>
      <c r="D18" s="5">
        <v>2</v>
      </c>
      <c r="E18" s="6">
        <f t="shared" si="3"/>
        <v>4</v>
      </c>
      <c r="F18" s="7" t="str">
        <f>LOOKUP(E18,{0,2,4,8,13,21},{"","ÇOK DÜŞÜK","DÜŞÜK","ORTA","YÜKSEK","ÇOK YÜKSEK"})</f>
        <v>DÜŞÜK</v>
      </c>
      <c r="G18" s="4" t="s">
        <v>75</v>
      </c>
      <c r="H18" s="7" t="s">
        <v>1</v>
      </c>
      <c r="I18" s="4" t="s">
        <v>76</v>
      </c>
      <c r="J18" s="4"/>
      <c r="K18" s="34"/>
      <c r="L18" s="5">
        <v>2</v>
      </c>
      <c r="M18" s="5">
        <v>1</v>
      </c>
      <c r="N18" s="6">
        <f t="shared" si="4"/>
        <v>2</v>
      </c>
      <c r="O18" s="7" t="str">
        <f>LOOKUP(N18,{0,2,4,8,13,21},{"","ÇOK DÜŞÜK","DÜŞÜK","ORTA","YÜKSEK","ÇOK YÜKSEK"})</f>
        <v>ÇOK DÜŞÜK</v>
      </c>
      <c r="P18" s="10" t="s">
        <v>5</v>
      </c>
      <c r="Q18" s="8"/>
    </row>
    <row r="19" spans="1:17" ht="78" customHeight="1">
      <c r="A19" s="4"/>
      <c r="B19" s="4"/>
      <c r="C19" s="5">
        <v>2</v>
      </c>
      <c r="D19" s="5">
        <v>2</v>
      </c>
      <c r="E19" s="6">
        <f t="shared" si="3"/>
        <v>4</v>
      </c>
      <c r="F19" s="7" t="str">
        <f>LOOKUP(E19,{0,2,4,8,13,21},{"","ÇOK DÜŞÜK","DÜŞÜK","ORTA","YÜKSEK","ÇOK YÜKSEK"})</f>
        <v>DÜŞÜK</v>
      </c>
      <c r="G19" s="4"/>
      <c r="H19" s="7" t="s">
        <v>1</v>
      </c>
      <c r="I19" s="4"/>
      <c r="J19" s="4"/>
      <c r="K19" s="34"/>
      <c r="L19" s="5">
        <v>2</v>
      </c>
      <c r="M19" s="5">
        <v>1</v>
      </c>
      <c r="N19" s="6">
        <f t="shared" si="4"/>
        <v>2</v>
      </c>
      <c r="O19" s="7" t="str">
        <f>LOOKUP(N19,{0,2,4,8,13,21},{"","ÇOK DÜŞÜK","DÜŞÜK","ORTA","YÜKSEK","ÇOK YÜKSEK"})</f>
        <v>ÇOK DÜŞÜK</v>
      </c>
      <c r="P19" s="10" t="s">
        <v>5</v>
      </c>
      <c r="Q19" s="8"/>
    </row>
    <row r="20" spans="1:17" ht="141.75" customHeight="1">
      <c r="A20" s="4" t="s">
        <v>77</v>
      </c>
      <c r="B20" s="4" t="s">
        <v>78</v>
      </c>
      <c r="C20" s="5">
        <v>4</v>
      </c>
      <c r="D20" s="5">
        <v>4</v>
      </c>
      <c r="E20" s="6">
        <f t="shared" si="3"/>
        <v>16</v>
      </c>
      <c r="F20" s="7" t="str">
        <f>LOOKUP(E20,{0,2,4,8,13,21},{"","ÇOK DÜŞÜK","DÜŞÜK","ORTA","YÜKSEK","ÇOK YÜKSEK"})</f>
        <v>YÜKSEK</v>
      </c>
      <c r="G20" s="4" t="s">
        <v>79</v>
      </c>
      <c r="H20" s="7" t="s">
        <v>0</v>
      </c>
      <c r="I20" s="4" t="s">
        <v>80</v>
      </c>
      <c r="J20" s="4"/>
      <c r="K20" s="34"/>
      <c r="L20" s="5">
        <v>3</v>
      </c>
      <c r="M20" s="5">
        <v>3</v>
      </c>
      <c r="N20" s="6">
        <f t="shared" si="4"/>
        <v>9</v>
      </c>
      <c r="O20" s="7" t="str">
        <f>LOOKUP(N20,{0,2,4,8,13,21},{"","ÇOK DÜŞÜK","DÜŞÜK","ORTA","YÜKSEK","ÇOK YÜKSEK"})</f>
        <v>ORTA</v>
      </c>
      <c r="P20" s="10" t="s">
        <v>5</v>
      </c>
      <c r="Q20" s="8"/>
    </row>
    <row r="21" spans="1:17" ht="76.5" customHeight="1">
      <c r="A21" s="4"/>
      <c r="B21" s="4"/>
      <c r="C21" s="5">
        <v>3</v>
      </c>
      <c r="D21" s="5">
        <v>4</v>
      </c>
      <c r="E21" s="6">
        <f t="shared" si="3"/>
        <v>12</v>
      </c>
      <c r="F21" s="7" t="str">
        <f>LOOKUP(E21,{0,2,4,8,13,21},{"","ÇOK DÜŞÜK","DÜŞÜK","ORTA","YÜKSEK","ÇOK YÜKSEK"})</f>
        <v>ORTA</v>
      </c>
      <c r="G21" s="4"/>
      <c r="H21" s="7" t="s">
        <v>1</v>
      </c>
      <c r="I21" s="4" t="s">
        <v>81</v>
      </c>
      <c r="J21" s="4"/>
      <c r="K21" s="34"/>
      <c r="L21" s="5">
        <v>3</v>
      </c>
      <c r="M21" s="5">
        <v>2</v>
      </c>
      <c r="N21" s="6">
        <f t="shared" si="4"/>
        <v>6</v>
      </c>
      <c r="O21" s="7" t="str">
        <f>LOOKUP(N21,{0,2,4,8,13,21},{"","ÇOK DÜŞÜK","DÜŞÜK","ORTA","YÜKSEK","ÇOK YÜKSEK"})</f>
        <v>DÜŞÜK</v>
      </c>
      <c r="P21" s="10" t="s">
        <v>5</v>
      </c>
      <c r="Q21" s="8"/>
    </row>
    <row r="22" spans="1:17" ht="116.25" customHeight="1">
      <c r="A22" s="4" t="s">
        <v>82</v>
      </c>
      <c r="B22" s="4" t="s">
        <v>83</v>
      </c>
      <c r="C22" s="5">
        <v>4</v>
      </c>
      <c r="D22" s="5">
        <v>4</v>
      </c>
      <c r="E22" s="6">
        <f t="shared" si="3"/>
        <v>16</v>
      </c>
      <c r="F22" s="7" t="str">
        <f>LOOKUP(E22,{0,2,4,8,13,21},{"","ÇOK DÜŞÜK","DÜŞÜK","ORTA","YÜKSEK","ÇOK YÜKSEK"})</f>
        <v>YÜKSEK</v>
      </c>
      <c r="G22" s="4" t="s">
        <v>84</v>
      </c>
      <c r="H22" s="7" t="s">
        <v>0</v>
      </c>
      <c r="I22" s="4" t="s">
        <v>85</v>
      </c>
      <c r="J22" s="4"/>
      <c r="K22" s="34"/>
      <c r="L22" s="5">
        <v>3</v>
      </c>
      <c r="M22" s="5">
        <v>3</v>
      </c>
      <c r="N22" s="6">
        <f t="shared" si="4"/>
        <v>9</v>
      </c>
      <c r="O22" s="7" t="str">
        <f>LOOKUP(N22,{0,2,4,8,13,21},{"","ÇOK DÜŞÜK","DÜŞÜK","ORTA","YÜKSEK","ÇOK YÜKSEK"})</f>
        <v>ORTA</v>
      </c>
      <c r="P22" s="10" t="s">
        <v>5</v>
      </c>
      <c r="Q22" s="8"/>
    </row>
    <row r="23" spans="1:17" ht="102" customHeight="1">
      <c r="A23" s="4" t="s">
        <v>86</v>
      </c>
      <c r="B23" s="4" t="s">
        <v>86</v>
      </c>
      <c r="C23" s="5">
        <v>3</v>
      </c>
      <c r="D23" s="5">
        <v>3</v>
      </c>
      <c r="E23" s="5">
        <f t="shared" si="3"/>
        <v>9</v>
      </c>
      <c r="F23" s="7" t="str">
        <f>LOOKUP(E23,{0,2,4,8,13,21},{"","ÇOK DÜŞÜK","DÜŞÜK","ORTA","YÜKSEK","ÇOK YÜKSEK"})</f>
        <v>ORTA</v>
      </c>
      <c r="G23" s="4" t="s">
        <v>87</v>
      </c>
      <c r="H23" s="7" t="s">
        <v>0</v>
      </c>
      <c r="I23" s="4" t="s">
        <v>88</v>
      </c>
      <c r="J23" s="4" t="s">
        <v>89</v>
      </c>
      <c r="K23" s="34">
        <v>44637</v>
      </c>
      <c r="L23" s="5">
        <v>2</v>
      </c>
      <c r="M23" s="5">
        <v>2</v>
      </c>
      <c r="N23" s="5">
        <f t="shared" si="4"/>
        <v>4</v>
      </c>
      <c r="O23" s="7" t="str">
        <f>LOOKUP(N23,{0,2,4,8,13,21},{"","ÇOK DÜŞÜK","DÜŞÜK","ORTA","YÜKSEK","ÇOK YÜKSEK"})</f>
        <v>DÜŞÜK</v>
      </c>
      <c r="P23" s="4" t="s">
        <v>5</v>
      </c>
      <c r="Q23" s="8"/>
    </row>
    <row r="24" spans="1:17" ht="108.75" customHeight="1">
      <c r="A24" s="4" t="s">
        <v>90</v>
      </c>
      <c r="B24" s="4" t="s">
        <v>90</v>
      </c>
      <c r="C24" s="5">
        <v>3</v>
      </c>
      <c r="D24" s="5">
        <v>3</v>
      </c>
      <c r="E24" s="5">
        <f t="shared" si="3"/>
        <v>9</v>
      </c>
      <c r="F24" s="7" t="str">
        <f>LOOKUP(E24,{0,2,4,8,13,21},{"","ÇOK DÜŞÜK","DÜŞÜK","ORTA","YÜKSEK","ÇOK YÜKSEK"})</f>
        <v>ORTA</v>
      </c>
      <c r="G24" s="4" t="s">
        <v>91</v>
      </c>
      <c r="H24" s="7" t="s">
        <v>0</v>
      </c>
      <c r="I24" s="4" t="s">
        <v>92</v>
      </c>
      <c r="J24" s="4" t="s">
        <v>89</v>
      </c>
      <c r="K24" s="34">
        <v>44637</v>
      </c>
      <c r="L24" s="5">
        <v>2</v>
      </c>
      <c r="M24" s="5">
        <v>2</v>
      </c>
      <c r="N24" s="5">
        <f t="shared" si="4"/>
        <v>4</v>
      </c>
      <c r="O24" s="7" t="str">
        <f>LOOKUP(N24,{0,2,4,8,13,21},{"","ÇOK DÜŞÜK","DÜŞÜK","ORTA","YÜKSEK","ÇOK YÜKSEK"})</f>
        <v>DÜŞÜK</v>
      </c>
      <c r="P24" s="4" t="s">
        <v>5</v>
      </c>
      <c r="Q24" s="8"/>
    </row>
    <row r="25" spans="1:17" ht="65.25" customHeight="1">
      <c r="A25" s="4" t="s">
        <v>93</v>
      </c>
      <c r="B25" s="4" t="s">
        <v>93</v>
      </c>
      <c r="C25" s="5">
        <v>3</v>
      </c>
      <c r="D25" s="5">
        <v>3</v>
      </c>
      <c r="E25" s="6">
        <f t="shared" si="3"/>
        <v>9</v>
      </c>
      <c r="F25" s="7" t="str">
        <f>LOOKUP(E25,{0,2,4,8,13,21},{"","ÇOK DÜŞÜK","DÜŞÜK","ORTA","YÜKSEK","ÇOK YÜKSEK"})</f>
        <v>ORTA</v>
      </c>
      <c r="G25" s="4" t="s">
        <v>87</v>
      </c>
      <c r="H25" s="7" t="s">
        <v>0</v>
      </c>
      <c r="I25" s="4" t="s">
        <v>88</v>
      </c>
      <c r="J25" s="4" t="s">
        <v>94</v>
      </c>
      <c r="K25" s="34">
        <v>44637</v>
      </c>
      <c r="L25" s="5">
        <v>2</v>
      </c>
      <c r="M25" s="5">
        <v>2</v>
      </c>
      <c r="N25" s="6">
        <f t="shared" si="4"/>
        <v>4</v>
      </c>
      <c r="O25" s="7" t="str">
        <f>LOOKUP(N25,{0,2,4,8,13,21},{"","ÇOK DÜŞÜK","DÜŞÜK","ORTA","YÜKSEK","ÇOK YÜKSEK"})</f>
        <v>DÜŞÜK</v>
      </c>
      <c r="P25" s="4" t="s">
        <v>5</v>
      </c>
      <c r="Q25" s="8"/>
    </row>
    <row r="26" spans="1:17" ht="69.75" customHeight="1">
      <c r="A26" s="4" t="s">
        <v>95</v>
      </c>
      <c r="B26" s="4" t="s">
        <v>95</v>
      </c>
      <c r="C26" s="5">
        <v>3</v>
      </c>
      <c r="D26" s="5">
        <v>3</v>
      </c>
      <c r="E26" s="6">
        <f t="shared" si="3"/>
        <v>9</v>
      </c>
      <c r="F26" s="7" t="str">
        <f>LOOKUP(E26,{0,2,4,8,13,21},{"","ÇOK DÜŞÜK","DÜŞÜK","ORTA","YÜKSEK","ÇOK YÜKSEK"})</f>
        <v>ORTA</v>
      </c>
      <c r="G26" s="4" t="s">
        <v>96</v>
      </c>
      <c r="H26" s="7" t="s">
        <v>0</v>
      </c>
      <c r="I26" s="4" t="s">
        <v>97</v>
      </c>
      <c r="J26" s="4" t="s">
        <v>94</v>
      </c>
      <c r="K26" s="34">
        <v>44637</v>
      </c>
      <c r="L26" s="5">
        <v>2</v>
      </c>
      <c r="M26" s="5">
        <v>2</v>
      </c>
      <c r="N26" s="6">
        <f t="shared" si="4"/>
        <v>4</v>
      </c>
      <c r="O26" s="7" t="str">
        <f>LOOKUP(N26,{0,2,4,8,13,21},{"","ÇOK DÜŞÜK","DÜŞÜK","ORTA","YÜKSEK","ÇOK YÜKSEK"})</f>
        <v>DÜŞÜK</v>
      </c>
      <c r="P26" s="4" t="s">
        <v>5</v>
      </c>
      <c r="Q26" s="8"/>
    </row>
    <row r="27" spans="1:17" ht="83.25" customHeight="1">
      <c r="A27" s="4" t="s">
        <v>98</v>
      </c>
      <c r="B27" s="4" t="s">
        <v>99</v>
      </c>
      <c r="C27" s="5">
        <v>3</v>
      </c>
      <c r="D27" s="5">
        <v>3</v>
      </c>
      <c r="E27" s="6">
        <f t="shared" si="3"/>
        <v>9</v>
      </c>
      <c r="F27" s="7" t="str">
        <f>LOOKUP(E27,{0,2,4,8,13,21},{"","ÇOK DÜŞÜK","DÜŞÜK","ORTA","YÜKSEK","ÇOK YÜKSEK"})</f>
        <v>ORTA</v>
      </c>
      <c r="G27" s="4" t="s">
        <v>100</v>
      </c>
      <c r="H27" s="7" t="s">
        <v>0</v>
      </c>
      <c r="I27" s="4" t="s">
        <v>101</v>
      </c>
      <c r="J27" s="4" t="s">
        <v>94</v>
      </c>
      <c r="K27" s="34">
        <v>44637</v>
      </c>
      <c r="L27" s="5">
        <v>2</v>
      </c>
      <c r="M27" s="5">
        <v>2</v>
      </c>
      <c r="N27" s="6">
        <f t="shared" si="4"/>
        <v>4</v>
      </c>
      <c r="O27" s="7" t="str">
        <f>LOOKUP(N27,{0,2,4,8,13,21},{"","ÇOK DÜŞÜK","DÜŞÜK","ORTA","YÜKSEK","ÇOK YÜKSEK"})</f>
        <v>DÜŞÜK</v>
      </c>
      <c r="P27" s="4" t="s">
        <v>5</v>
      </c>
      <c r="Q27" s="8"/>
    </row>
    <row r="28" spans="1:17">
      <c r="A28" s="37" t="s">
        <v>19</v>
      </c>
      <c r="B28" s="37"/>
      <c r="C28" s="37"/>
      <c r="D28" s="37"/>
      <c r="E28" s="37"/>
      <c r="F28" s="37"/>
      <c r="G28" s="37"/>
      <c r="H28" s="37" t="s">
        <v>20</v>
      </c>
      <c r="I28" s="37"/>
      <c r="J28" s="37"/>
      <c r="K28" s="37"/>
      <c r="L28" s="37"/>
      <c r="M28" s="37"/>
      <c r="N28" s="37"/>
      <c r="O28" s="37"/>
      <c r="P28" s="37"/>
      <c r="Q28" s="37"/>
    </row>
    <row r="29" spans="1:17" ht="35.25" customHeight="1">
      <c r="A29" s="38" t="s">
        <v>102</v>
      </c>
      <c r="B29" s="39"/>
      <c r="C29" s="39"/>
      <c r="D29" s="39"/>
      <c r="E29" s="39"/>
      <c r="F29" s="39"/>
      <c r="G29" s="40"/>
      <c r="H29" s="41" t="s">
        <v>24</v>
      </c>
      <c r="I29" s="41"/>
      <c r="J29" s="41"/>
      <c r="K29" s="41"/>
      <c r="L29" s="41"/>
      <c r="M29" s="41"/>
      <c r="N29" s="41"/>
      <c r="O29" s="41"/>
      <c r="P29" s="41"/>
      <c r="Q29" s="41"/>
    </row>
  </sheetData>
  <mergeCells count="14">
    <mergeCell ref="M2:O2"/>
    <mergeCell ref="A28:G28"/>
    <mergeCell ref="H28:Q28"/>
    <mergeCell ref="A29:G29"/>
    <mergeCell ref="H29:Q29"/>
    <mergeCell ref="A1:A4"/>
    <mergeCell ref="B1:L4"/>
    <mergeCell ref="P2:Q2"/>
    <mergeCell ref="M3:O3"/>
    <mergeCell ref="P3:Q3"/>
    <mergeCell ref="M4:O4"/>
    <mergeCell ref="P4:Q4"/>
    <mergeCell ref="M1:O1"/>
    <mergeCell ref="P1:Q1"/>
  </mergeCells>
  <printOptions horizontalCentered="1"/>
  <pageMargins left="0.15748031496062992" right="0.15748031496062992" top="0.28000000000000003" bottom="0.19685039370078741" header="0.25" footer="0.19685039370078741"/>
  <pageSetup paperSize="9" scale="61" orientation="landscape" r:id="rId1"/>
  <headerFooter>
    <oddHeader xml:space="preserve">&amp;R&amp;"Arial,Normal"&amp;8     </oddHeader>
    <oddFooter>&amp;R&amp;"Arial,Kalın"&amp;8SYF: &amp;P/&amp;N</oddFooter>
  </headerFooter>
  <rowBreaks count="1" manualBreakCount="1">
    <brk id="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DADAY NAFİ VE ÜMİT ÇERİ M.Y.O.</vt:lpstr>
      <vt:lpstr>'DADAY NAFİ VE ÜMİT ÇERİ M.Y.O.'!Yazdırma_Başlıkları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H.Gökhan Yüksel</cp:lastModifiedBy>
  <cp:lastPrinted>2022-01-13T07:59:46Z</cp:lastPrinted>
  <dcterms:created xsi:type="dcterms:W3CDTF">2018-04-19T22:23:21Z</dcterms:created>
  <dcterms:modified xsi:type="dcterms:W3CDTF">2022-05-16T08:17:33Z</dcterms:modified>
</cp:coreProperties>
</file>